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iq\Downloads\"/>
    </mc:Choice>
  </mc:AlternateContent>
  <xr:revisionPtr revIDLastSave="0" documentId="13_ncr:1_{A0673696-C514-478E-A661-7EB71B289614}" xr6:coauthVersionLast="46" xr6:coauthVersionMax="46" xr10:uidLastSave="{00000000-0000-0000-0000-000000000000}"/>
  <bookViews>
    <workbookView xWindow="-120" yWindow="-120" windowWidth="29040" windowHeight="15990" xr2:uid="{68D2441A-2080-4776-B7BC-CB0975E5CDC3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32" i="1"/>
  <c r="C26" i="1"/>
  <c r="F25" i="1"/>
  <c r="I25" i="1" s="1"/>
  <c r="F10" i="1"/>
  <c r="I10" i="1" s="1"/>
  <c r="B25" i="2"/>
  <c r="B16" i="2"/>
  <c r="I15" i="1"/>
  <c r="G32" i="1" l="1"/>
  <c r="D39" i="1" s="1"/>
</calcChain>
</file>

<file path=xl/sharedStrings.xml><?xml version="1.0" encoding="utf-8"?>
<sst xmlns="http://schemas.openxmlformats.org/spreadsheetml/2006/main" count="88" uniqueCount="56">
  <si>
    <t>מס החלוקה</t>
  </si>
  <si>
    <t>שטח דוני מטרי</t>
  </si>
  <si>
    <t>בעלות</t>
  </si>
  <si>
    <t>ת.ז</t>
  </si>
  <si>
    <t>ארעי</t>
  </si>
  <si>
    <t>סופי</t>
  </si>
  <si>
    <t>1/1/1</t>
  </si>
  <si>
    <t>בדארנה ראפת</t>
  </si>
  <si>
    <t>025848748</t>
  </si>
  <si>
    <t>בדארנה פאלח</t>
  </si>
  <si>
    <t>033982398</t>
  </si>
  <si>
    <t>1/1/2</t>
  </si>
  <si>
    <t>טאהא כאמלה</t>
  </si>
  <si>
    <t>052570348</t>
  </si>
  <si>
    <t>הפרש במטרים</t>
  </si>
  <si>
    <t>ראמי יאסין</t>
  </si>
  <si>
    <t>פאטמה זידאן</t>
  </si>
  <si>
    <t>שטח חקלאי</t>
  </si>
  <si>
    <t>1/1/3</t>
  </si>
  <si>
    <t>טאהא חוסין</t>
  </si>
  <si>
    <t>054840731</t>
  </si>
  <si>
    <t>תאופיק נסאר</t>
  </si>
  <si>
    <t>028174910</t>
  </si>
  <si>
    <t>1/1/4</t>
  </si>
  <si>
    <t>טאהא מועתסם</t>
  </si>
  <si>
    <t>058954553</t>
  </si>
  <si>
    <t>טאהא מאמון</t>
  </si>
  <si>
    <t>053790416</t>
  </si>
  <si>
    <t>ענאן חלו</t>
  </si>
  <si>
    <t>200585420</t>
  </si>
  <si>
    <t>להואני טארק</t>
  </si>
  <si>
    <t>029927449</t>
  </si>
  <si>
    <t>נעאמנה חסן</t>
  </si>
  <si>
    <t>026236497</t>
  </si>
  <si>
    <t>דראושה בהגת</t>
  </si>
  <si>
    <t>315653089</t>
  </si>
  <si>
    <t>דראושה מגדי</t>
  </si>
  <si>
    <t>205513518</t>
  </si>
  <si>
    <t>שאהין עלי</t>
  </si>
  <si>
    <t>023143712</t>
  </si>
  <si>
    <t>עלי נסראת</t>
  </si>
  <si>
    <t>059372581</t>
  </si>
  <si>
    <t>1/1</t>
  </si>
  <si>
    <t>מוחמד עלי</t>
  </si>
  <si>
    <t>מוסא בדארנה</t>
  </si>
  <si>
    <t>28358109</t>
  </si>
  <si>
    <t>ראפת</t>
  </si>
  <si>
    <t>פאלח</t>
  </si>
  <si>
    <t>חלק רכישה</t>
  </si>
  <si>
    <t>אכישה בחוזה בחוזה</t>
  </si>
  <si>
    <t>רכישת זכויות בשטח חקלאי - לפי תשריט חלוקה מאושר בית משפט</t>
  </si>
  <si>
    <t>שטח לפני הפקעת הכיכר</t>
  </si>
  <si>
    <t>שטח לאחאר ההפקעה</t>
  </si>
  <si>
    <t>שטח הופסד בהפקעה</t>
  </si>
  <si>
    <t>אחוז הפקעה</t>
  </si>
  <si>
    <t>חישוב השטח המופקע יחסית לחלקה זו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</si>
</sst>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" fillId="7" borderId="0" applyNumberFormat="0" applyBorder="0" applyAlignment="0" applyProtection="0"/>
    <xf numFmtId="0" fontId="4" fillId="8" borderId="2" applyNumberFormat="0" applyAlignment="0" applyProtection="0"/>
    <xf numFmtId="0" fontId="2" fillId="9" borderId="3" applyNumberFormat="0" applyFont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4" borderId="1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9" borderId="3" xfId="3" applyFont="1" applyAlignment="1">
      <alignment horizontal="center"/>
    </xf>
    <xf numFmtId="0" fontId="0" fillId="9" borderId="3" xfId="3" applyFont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3" fillId="7" borderId="1" xfId="1" applyBorder="1" applyAlignment="1">
      <alignment horizontal="center"/>
    </xf>
    <xf numFmtId="0" fontId="7" fillId="7" borderId="1" xfId="1" applyFont="1" applyBorder="1" applyAlignment="1">
      <alignment horizontal="center"/>
    </xf>
    <xf numFmtId="0" fontId="4" fillId="8" borderId="1" xfId="2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8" borderId="2" xfId="2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164" fontId="0" fillId="10" borderId="1" xfId="0" applyNumberFormat="1" applyFill="1" applyBorder="1" applyAlignment="1">
      <alignment horizontal="center"/>
    </xf>
  </cellXfs>
  <cellStyles count="4">
    <cellStyle name="Normal" xfId="0" builtinId="0"/>
    <cellStyle name="הערה" xfId="3" builtinId="10"/>
    <cellStyle name="ניטראלי" xfId="1" builtinId="28"/>
    <cellStyle name="קלט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CF66-737E-499F-A8E2-4D00EA4E971B}">
  <sheetPr>
    <pageSetUpPr fitToPage="1"/>
  </sheetPr>
  <dimension ref="A1:J39"/>
  <sheetViews>
    <sheetView rightToLeft="1" tabSelected="1" topLeftCell="C1" zoomScaleNormal="100" workbookViewId="0">
      <selection activeCell="Q34" sqref="Q34"/>
    </sheetView>
  </sheetViews>
  <sheetFormatPr defaultColWidth="13.140625" defaultRowHeight="15" x14ac:dyDescent="0.25"/>
  <cols>
    <col min="1" max="1" width="7" style="1" customWidth="1"/>
    <col min="2" max="2" width="7.7109375" style="1" customWidth="1"/>
    <col min="3" max="3" width="15.85546875" style="1" customWidth="1"/>
    <col min="4" max="7" width="13.140625" style="1"/>
    <col min="8" max="8" width="15" style="1" customWidth="1"/>
    <col min="9" max="9" width="13.140625" style="1"/>
    <col min="10" max="10" width="19.85546875" style="1" customWidth="1"/>
    <col min="11" max="11" width="34.7109375" style="1" customWidth="1"/>
    <col min="12" max="12" width="19.28515625" style="1" customWidth="1"/>
    <col min="13" max="13" width="18.85546875" style="1" customWidth="1"/>
    <col min="14" max="16384" width="13.140625" style="1"/>
  </cols>
  <sheetData>
    <row r="1" spans="1:9" ht="33.75" customHeight="1" x14ac:dyDescent="0.35">
      <c r="A1" s="2"/>
      <c r="B1" s="2"/>
      <c r="C1" s="26" t="s">
        <v>50</v>
      </c>
      <c r="D1" s="27"/>
      <c r="E1" s="27"/>
      <c r="F1" s="27"/>
      <c r="G1" s="27"/>
      <c r="H1" s="27"/>
      <c r="I1" s="27"/>
    </row>
    <row r="2" spans="1:9" x14ac:dyDescent="0.25">
      <c r="A2" s="18" t="s">
        <v>0</v>
      </c>
      <c r="B2" s="18"/>
      <c r="C2" s="18" t="s">
        <v>1</v>
      </c>
      <c r="D2" s="18" t="s">
        <v>2</v>
      </c>
      <c r="E2" s="18" t="s">
        <v>3</v>
      </c>
      <c r="F2" s="30" t="s">
        <v>48</v>
      </c>
      <c r="G2" s="30" t="s">
        <v>49</v>
      </c>
      <c r="H2" s="29"/>
      <c r="I2" s="2"/>
    </row>
    <row r="3" spans="1:9" x14ac:dyDescent="0.25">
      <c r="A3" s="14" t="s">
        <v>4</v>
      </c>
      <c r="B3" s="14" t="s">
        <v>5</v>
      </c>
      <c r="C3" s="18"/>
      <c r="D3" s="18"/>
      <c r="E3" s="18"/>
      <c r="F3" s="2"/>
      <c r="G3" s="2"/>
      <c r="H3" s="2"/>
      <c r="I3" s="28">
        <v>63873</v>
      </c>
    </row>
    <row r="4" spans="1:9" x14ac:dyDescent="0.25">
      <c r="A4" s="19" t="s">
        <v>6</v>
      </c>
      <c r="B4" s="22"/>
      <c r="C4" s="20">
        <v>1</v>
      </c>
      <c r="D4" s="8" t="s">
        <v>7</v>
      </c>
      <c r="E4" s="9" t="s">
        <v>8</v>
      </c>
      <c r="F4" s="2"/>
      <c r="G4" s="2"/>
      <c r="H4" s="2"/>
      <c r="I4" s="2"/>
    </row>
    <row r="5" spans="1:9" x14ac:dyDescent="0.25">
      <c r="A5" s="19"/>
      <c r="B5" s="22"/>
      <c r="C5" s="20"/>
      <c r="D5" s="8" t="s">
        <v>9</v>
      </c>
      <c r="E5" s="9" t="s">
        <v>10</v>
      </c>
      <c r="F5" s="2"/>
      <c r="G5" s="2"/>
      <c r="H5" s="2"/>
      <c r="I5" s="2"/>
    </row>
    <row r="6" spans="1:9" x14ac:dyDescent="0.25">
      <c r="A6" s="4"/>
      <c r="B6" s="2"/>
      <c r="C6" s="5"/>
      <c r="D6" s="2"/>
      <c r="E6" s="3"/>
      <c r="F6" s="2"/>
      <c r="G6" s="2"/>
      <c r="H6" s="2"/>
      <c r="I6" s="2"/>
    </row>
    <row r="7" spans="1:9" x14ac:dyDescent="0.25">
      <c r="A7" s="15" t="s">
        <v>11</v>
      </c>
      <c r="B7" s="8"/>
      <c r="C7" s="17">
        <v>1.0740000000000001</v>
      </c>
      <c r="D7" s="8" t="s">
        <v>12</v>
      </c>
      <c r="E7" s="9" t="s">
        <v>13</v>
      </c>
      <c r="F7" s="6" t="s">
        <v>1</v>
      </c>
      <c r="G7" s="6" t="s">
        <v>2</v>
      </c>
      <c r="H7" s="6" t="s">
        <v>3</v>
      </c>
      <c r="I7" s="25" t="s">
        <v>14</v>
      </c>
    </row>
    <row r="8" spans="1:9" x14ac:dyDescent="0.25">
      <c r="A8" s="22"/>
      <c r="B8" s="22"/>
      <c r="C8" s="22"/>
      <c r="D8" s="22"/>
      <c r="E8" s="22"/>
      <c r="F8" s="23">
        <v>0.53700000000000003</v>
      </c>
      <c r="G8" s="6" t="s">
        <v>46</v>
      </c>
      <c r="H8" s="7" t="s">
        <v>8</v>
      </c>
      <c r="I8" s="2"/>
    </row>
    <row r="9" spans="1:9" x14ac:dyDescent="0.25">
      <c r="A9" s="22"/>
      <c r="B9" s="22"/>
      <c r="C9" s="22"/>
      <c r="D9" s="22"/>
      <c r="E9" s="22"/>
      <c r="F9" s="23">
        <v>0.53700000000000003</v>
      </c>
      <c r="G9" s="6" t="s">
        <v>47</v>
      </c>
      <c r="H9" s="7" t="s">
        <v>10</v>
      </c>
      <c r="I9" s="2"/>
    </row>
    <row r="10" spans="1:9" x14ac:dyDescent="0.25">
      <c r="A10" s="2"/>
      <c r="B10" s="2"/>
      <c r="C10" s="2"/>
      <c r="D10" s="2"/>
      <c r="E10" s="2"/>
      <c r="F10" s="24">
        <f>SUM(F8:F9)</f>
        <v>1.0740000000000001</v>
      </c>
      <c r="G10" s="10" t="s">
        <v>17</v>
      </c>
      <c r="H10" s="10"/>
      <c r="I10" s="10">
        <f>(C7-F10)*1000</f>
        <v>0</v>
      </c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15" t="s">
        <v>18</v>
      </c>
      <c r="B13" s="8"/>
      <c r="C13" s="17">
        <v>1.81</v>
      </c>
      <c r="D13" s="8" t="s">
        <v>19</v>
      </c>
      <c r="E13" s="9" t="s">
        <v>20</v>
      </c>
      <c r="F13" s="6" t="s">
        <v>1</v>
      </c>
      <c r="G13" s="6" t="s">
        <v>2</v>
      </c>
      <c r="H13" s="6" t="s">
        <v>3</v>
      </c>
      <c r="I13" s="2"/>
    </row>
    <row r="14" spans="1:9" x14ac:dyDescent="0.25">
      <c r="A14" s="2"/>
      <c r="B14" s="2"/>
      <c r="C14" s="2"/>
      <c r="D14" s="2"/>
      <c r="E14" s="2"/>
      <c r="F14" s="6">
        <v>1.81</v>
      </c>
      <c r="G14" s="6" t="s">
        <v>21</v>
      </c>
      <c r="H14" s="7" t="s">
        <v>22</v>
      </c>
      <c r="I14" s="2"/>
    </row>
    <row r="15" spans="1:9" x14ac:dyDescent="0.25">
      <c r="A15" s="2"/>
      <c r="B15" s="2"/>
      <c r="C15" s="2"/>
      <c r="D15" s="2"/>
      <c r="E15" s="2"/>
      <c r="F15" s="10">
        <f>F14</f>
        <v>1.81</v>
      </c>
      <c r="G15" s="10" t="s">
        <v>17</v>
      </c>
      <c r="H15" s="10"/>
      <c r="I15" s="10">
        <f>(C13-F15)*1000</f>
        <v>0</v>
      </c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19" t="s">
        <v>23</v>
      </c>
      <c r="B18" s="22"/>
      <c r="C18" s="21">
        <v>3.6840000000000002</v>
      </c>
      <c r="D18" s="8" t="s">
        <v>24</v>
      </c>
      <c r="E18" s="9" t="s">
        <v>25</v>
      </c>
      <c r="F18" s="6" t="s">
        <v>1</v>
      </c>
      <c r="G18" s="6" t="s">
        <v>2</v>
      </c>
      <c r="H18" s="6" t="s">
        <v>3</v>
      </c>
      <c r="I18" s="2"/>
    </row>
    <row r="19" spans="1:10" x14ac:dyDescent="0.25">
      <c r="A19" s="19"/>
      <c r="B19" s="22"/>
      <c r="C19" s="20"/>
      <c r="D19" s="8" t="s">
        <v>26</v>
      </c>
      <c r="E19" s="9" t="s">
        <v>27</v>
      </c>
      <c r="F19" s="6">
        <v>0.60599999999999998</v>
      </c>
      <c r="G19" s="6" t="s">
        <v>30</v>
      </c>
      <c r="H19" s="7" t="s">
        <v>31</v>
      </c>
      <c r="I19" s="2"/>
    </row>
    <row r="20" spans="1:10" x14ac:dyDescent="0.25">
      <c r="A20" s="19"/>
      <c r="B20" s="22"/>
      <c r="C20" s="20"/>
      <c r="D20" s="8" t="s">
        <v>28</v>
      </c>
      <c r="E20" s="9" t="s">
        <v>29</v>
      </c>
      <c r="F20" s="6">
        <v>1.0780000000000001</v>
      </c>
      <c r="G20" s="6" t="s">
        <v>32</v>
      </c>
      <c r="H20" s="7" t="s">
        <v>33</v>
      </c>
      <c r="I20" s="2"/>
    </row>
    <row r="21" spans="1:10" x14ac:dyDescent="0.25">
      <c r="A21" s="2"/>
      <c r="B21" s="2"/>
      <c r="C21" s="2"/>
      <c r="D21" s="2"/>
      <c r="E21" s="2"/>
      <c r="F21" s="6">
        <v>0.5</v>
      </c>
      <c r="G21" s="6" t="s">
        <v>34</v>
      </c>
      <c r="H21" s="7" t="s">
        <v>35</v>
      </c>
      <c r="I21" s="2"/>
    </row>
    <row r="22" spans="1:10" x14ac:dyDescent="0.25">
      <c r="A22" s="2"/>
      <c r="B22" s="2"/>
      <c r="C22" s="2"/>
      <c r="D22" s="2"/>
      <c r="E22" s="2"/>
      <c r="F22" s="6">
        <v>0.5</v>
      </c>
      <c r="G22" s="6" t="s">
        <v>36</v>
      </c>
      <c r="H22" s="7" t="s">
        <v>37</v>
      </c>
      <c r="I22" s="2"/>
    </row>
    <row r="23" spans="1:10" x14ac:dyDescent="0.25">
      <c r="A23" s="2"/>
      <c r="B23" s="2"/>
      <c r="C23" s="2"/>
      <c r="D23" s="2"/>
      <c r="E23" s="2"/>
      <c r="F23" s="23">
        <v>0.56399999999999995</v>
      </c>
      <c r="G23" s="6" t="s">
        <v>15</v>
      </c>
      <c r="H23" s="7" t="s">
        <v>8</v>
      </c>
      <c r="I23" s="2"/>
    </row>
    <row r="24" spans="1:10" x14ac:dyDescent="0.25">
      <c r="A24" s="15" t="s">
        <v>42</v>
      </c>
      <c r="B24" s="11"/>
      <c r="C24" s="16"/>
      <c r="D24" s="8"/>
      <c r="E24" s="8"/>
      <c r="F24" s="23">
        <v>0.5</v>
      </c>
      <c r="G24" s="6" t="s">
        <v>16</v>
      </c>
      <c r="H24" s="7" t="s">
        <v>10</v>
      </c>
      <c r="I24" s="2"/>
    </row>
    <row r="25" spans="1:10" x14ac:dyDescent="0.25">
      <c r="A25" s="15"/>
      <c r="B25" s="11"/>
      <c r="C25" s="16"/>
      <c r="D25" s="8"/>
      <c r="E25" s="8"/>
      <c r="F25" s="24">
        <f>SUM(F19:F24)</f>
        <v>3.7480000000000002</v>
      </c>
      <c r="G25" s="10" t="s">
        <v>17</v>
      </c>
      <c r="H25" s="10"/>
      <c r="I25" s="35">
        <f>(C18-F25)*1000</f>
        <v>-64.000000000000057</v>
      </c>
    </row>
    <row r="26" spans="1:10" x14ac:dyDescent="0.25">
      <c r="C26" s="16">
        <f>SUM(C4:C22)</f>
        <v>7.5679999999999996</v>
      </c>
      <c r="D26" s="8" t="s">
        <v>17</v>
      </c>
    </row>
    <row r="30" spans="1:10" x14ac:dyDescent="0.25">
      <c r="J30"/>
    </row>
    <row r="31" spans="1:10" ht="30" x14ac:dyDescent="0.25">
      <c r="D31" s="31" t="s">
        <v>51</v>
      </c>
      <c r="E31" s="31" t="s">
        <v>52</v>
      </c>
      <c r="F31" s="31" t="s">
        <v>53</v>
      </c>
      <c r="G31" s="31" t="s">
        <v>54</v>
      </c>
    </row>
    <row r="32" spans="1:10" x14ac:dyDescent="0.25">
      <c r="D32" s="32">
        <v>64441</v>
      </c>
      <c r="E32" s="32">
        <v>63873</v>
      </c>
      <c r="F32" s="32">
        <f>D32-E32</f>
        <v>568</v>
      </c>
      <c r="G32" s="32">
        <f>F32/D32</f>
        <v>8.8142642106733299E-3</v>
      </c>
    </row>
    <row r="33" spans="4:7" x14ac:dyDescent="0.25">
      <c r="D33" s="32"/>
      <c r="E33" s="32"/>
      <c r="F33" s="32"/>
      <c r="G33" s="32"/>
    </row>
    <row r="34" spans="4:7" x14ac:dyDescent="0.25">
      <c r="D34" s="32"/>
      <c r="E34" s="32"/>
      <c r="F34" s="32"/>
      <c r="G34" s="32"/>
    </row>
    <row r="35" spans="4:7" x14ac:dyDescent="0.25">
      <c r="D35" s="32"/>
      <c r="E35" s="32"/>
      <c r="F35" s="32"/>
      <c r="G35" s="32"/>
    </row>
    <row r="36" spans="4:7" x14ac:dyDescent="0.25">
      <c r="D36" s="32"/>
      <c r="E36" s="32"/>
      <c r="F36" s="32"/>
      <c r="G36" s="32"/>
    </row>
    <row r="37" spans="4:7" x14ac:dyDescent="0.25">
      <c r="D37" s="32"/>
      <c r="E37" s="32"/>
      <c r="F37" s="32"/>
      <c r="G37" s="32"/>
    </row>
    <row r="38" spans="4:7" ht="45" x14ac:dyDescent="0.25">
      <c r="D38" s="33" t="s">
        <v>55</v>
      </c>
      <c r="E38" s="32"/>
      <c r="F38" s="32"/>
      <c r="G38" s="32"/>
    </row>
    <row r="39" spans="4:7" x14ac:dyDescent="0.25">
      <c r="D39" s="34">
        <f>1000*C26*G32</f>
        <v>66.706351546375757</v>
      </c>
      <c r="E39" s="32"/>
      <c r="F39" s="32"/>
      <c r="G39" s="32"/>
    </row>
  </sheetData>
  <mergeCells count="12">
    <mergeCell ref="C1:I1"/>
    <mergeCell ref="E2:E3"/>
    <mergeCell ref="A4:A5"/>
    <mergeCell ref="C4:C5"/>
    <mergeCell ref="C18:C20"/>
    <mergeCell ref="B4:B5"/>
    <mergeCell ref="A18:A20"/>
    <mergeCell ref="B18:B20"/>
    <mergeCell ref="A2:B2"/>
    <mergeCell ref="C2:C3"/>
    <mergeCell ref="D2:D3"/>
    <mergeCell ref="A8:E9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DEF9-04CD-4A74-A381-434A32F15901}">
  <dimension ref="A2:K31"/>
  <sheetViews>
    <sheetView rightToLeft="1" topLeftCell="A4" workbookViewId="0">
      <selection activeCell="C35" sqref="C35"/>
    </sheetView>
  </sheetViews>
  <sheetFormatPr defaultRowHeight="15" x14ac:dyDescent="0.25"/>
  <cols>
    <col min="4" max="4" width="17" customWidth="1"/>
    <col min="9" max="9" width="16.5703125" customWidth="1"/>
    <col min="10" max="10" width="17.140625" customWidth="1"/>
  </cols>
  <sheetData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6">
        <v>0.1</v>
      </c>
      <c r="D6" s="6" t="s">
        <v>38</v>
      </c>
      <c r="E6" s="7" t="s">
        <v>39</v>
      </c>
      <c r="F6" s="1"/>
      <c r="G6" s="1"/>
      <c r="H6" s="1"/>
      <c r="I6" s="1"/>
      <c r="J6" s="1"/>
      <c r="K6" s="1"/>
    </row>
    <row r="7" spans="1:11" x14ac:dyDescent="0.25">
      <c r="A7" s="1"/>
      <c r="B7" s="1"/>
      <c r="C7" s="6">
        <v>0.4955</v>
      </c>
      <c r="D7" s="6" t="s">
        <v>38</v>
      </c>
      <c r="E7" s="7" t="s">
        <v>39</v>
      </c>
      <c r="F7" s="1"/>
      <c r="G7" s="1"/>
      <c r="H7" s="1"/>
      <c r="I7" s="1"/>
      <c r="J7" s="1"/>
      <c r="K7" s="1"/>
    </row>
    <row r="8" spans="1:11" x14ac:dyDescent="0.25">
      <c r="A8" s="1"/>
      <c r="B8" s="1"/>
      <c r="C8" s="6">
        <v>0.54590000000000005</v>
      </c>
      <c r="D8" s="6" t="s">
        <v>44</v>
      </c>
      <c r="E8" s="7" t="s">
        <v>45</v>
      </c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6">
        <v>1.387</v>
      </c>
      <c r="C13" s="6" t="s">
        <v>40</v>
      </c>
      <c r="D13" s="7" t="s">
        <v>41</v>
      </c>
      <c r="E13" s="1"/>
      <c r="F13" s="1"/>
      <c r="G13" s="1"/>
      <c r="H13" s="1">
        <v>59992974</v>
      </c>
      <c r="I13" s="1" t="s">
        <v>43</v>
      </c>
      <c r="J13" s="1">
        <v>64441</v>
      </c>
      <c r="K13" s="1">
        <v>700</v>
      </c>
    </row>
    <row r="14" spans="1:11" x14ac:dyDescent="0.25">
      <c r="A14" s="1"/>
      <c r="B14" s="1"/>
      <c r="C14" s="1"/>
      <c r="D14" s="1"/>
      <c r="E14" s="1"/>
      <c r="F14" s="1"/>
      <c r="G14" s="1"/>
      <c r="H14" s="1">
        <v>28358109</v>
      </c>
      <c r="I14" s="1" t="s">
        <v>44</v>
      </c>
      <c r="J14" s="1">
        <v>117</v>
      </c>
      <c r="K14" s="1">
        <v>1</v>
      </c>
    </row>
    <row r="15" spans="1:11" x14ac:dyDescent="0.25">
      <c r="A15" s="1"/>
      <c r="B15" s="12"/>
      <c r="C15" s="12"/>
      <c r="D15" s="13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>
        <f>B13+B20</f>
        <v>1.387</v>
      </c>
      <c r="C16" s="1"/>
      <c r="D16" s="1"/>
      <c r="E16" s="1"/>
      <c r="F16" s="1"/>
      <c r="G16" s="1"/>
      <c r="H16" s="1">
        <v>28358109</v>
      </c>
      <c r="I16" s="1" t="s">
        <v>44</v>
      </c>
      <c r="J16" s="1">
        <v>64441</v>
      </c>
      <c r="K16">
        <v>549</v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6">
        <v>0.54590000000000005</v>
      </c>
      <c r="I19" s="6" t="s">
        <v>44</v>
      </c>
      <c r="J19" s="7" t="s">
        <v>45</v>
      </c>
      <c r="K19" s="1">
        <v>2021</v>
      </c>
    </row>
    <row r="20" spans="1:11" x14ac:dyDescent="0.25">
      <c r="A20" s="1"/>
      <c r="B20" s="6">
        <v>0</v>
      </c>
      <c r="C20" s="6" t="s">
        <v>40</v>
      </c>
      <c r="D20" s="7" t="s">
        <v>41</v>
      </c>
      <c r="E20" s="1"/>
      <c r="F20" s="1"/>
      <c r="G20" s="1"/>
      <c r="H20" s="6">
        <v>0.54110000000000003</v>
      </c>
      <c r="I20" s="6" t="s">
        <v>44</v>
      </c>
      <c r="J20" s="7" t="s">
        <v>45</v>
      </c>
      <c r="K20" s="1">
        <v>2017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6">
        <v>0.1</v>
      </c>
      <c r="C23" s="6" t="s">
        <v>38</v>
      </c>
      <c r="D23" s="7" t="s">
        <v>39</v>
      </c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6">
        <v>0.4955</v>
      </c>
      <c r="C24" s="6" t="s">
        <v>38</v>
      </c>
      <c r="D24" s="7" t="s">
        <v>39</v>
      </c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>
        <f>B23+B24</f>
        <v>0.59550000000000003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6">
        <v>0.4955</v>
      </c>
      <c r="C27" s="6" t="s">
        <v>38</v>
      </c>
      <c r="D27" s="7" t="s">
        <v>39</v>
      </c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ramiyass</dc:creator>
  <cp:keywords/>
  <dc:description/>
  <cp:lastModifiedBy>tariq lahwany</cp:lastModifiedBy>
  <cp:revision/>
  <cp:lastPrinted>2021-05-23T11:04:37Z</cp:lastPrinted>
  <dcterms:created xsi:type="dcterms:W3CDTF">2021-05-18T15:15:08Z</dcterms:created>
  <dcterms:modified xsi:type="dcterms:W3CDTF">2021-05-23T11:06:43Z</dcterms:modified>
  <cp:category/>
  <cp:contentStatus/>
</cp:coreProperties>
</file>